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V\_Akce\2024\II605 Úlice, místo pro přecházení\VZ\SZVZ\"/>
    </mc:Choice>
  </mc:AlternateContent>
  <bookViews>
    <workbookView xWindow="240" yWindow="75" windowWidth="19440" windowHeight="12660"/>
  </bookViews>
  <sheets>
    <sheet name="REKAPITULACE" sheetId="1" r:id="rId1"/>
    <sheet name="Podíly" sheetId="2" state="hidden" r:id="rId2"/>
  </sheets>
  <definedNames>
    <definedName name="_xlnm.Print_Area" localSheetId="0">REKAPITULACE!$A$1:$F$31</definedName>
  </definedNames>
  <calcPr calcId="162913"/>
</workbook>
</file>

<file path=xl/calcChain.xml><?xml version="1.0" encoding="utf-8"?>
<calcChain xmlns="http://schemas.openxmlformats.org/spreadsheetml/2006/main">
  <c r="D26" i="1" l="1"/>
  <c r="D19" i="1"/>
  <c r="D25" i="1" l="1"/>
  <c r="D24" i="1"/>
  <c r="D18" i="1"/>
  <c r="B4" i="2"/>
  <c r="E25" i="1" l="1"/>
  <c r="F25" i="1" s="1"/>
  <c r="B6" i="2" l="1"/>
  <c r="B5" i="2"/>
  <c r="E10" i="1" l="1"/>
  <c r="F10" i="1" s="1"/>
  <c r="D13" i="1" l="1"/>
  <c r="C29" i="1" l="1"/>
  <c r="C30" i="1" l="1"/>
  <c r="B30" i="1"/>
  <c r="B29" i="1"/>
  <c r="C4" i="2" l="1"/>
  <c r="C6" i="2"/>
  <c r="D20" i="1" l="1"/>
  <c r="D29" i="1" s="1"/>
  <c r="E19" i="1"/>
  <c r="F19" i="1" s="1"/>
  <c r="E12" i="1"/>
  <c r="F12" i="1" s="1"/>
  <c r="C5" i="2" l="1"/>
  <c r="E13" i="1"/>
  <c r="F13" i="1" s="1"/>
  <c r="E11" i="1"/>
  <c r="E9" i="1"/>
  <c r="F9" i="1" s="1"/>
  <c r="F11" i="1" l="1"/>
  <c r="C22" i="1"/>
  <c r="C16" i="1"/>
  <c r="E26" i="1"/>
  <c r="F26" i="1" s="1"/>
  <c r="D27" i="1" l="1"/>
  <c r="D30" i="1" s="1"/>
  <c r="D31" i="1" s="1"/>
  <c r="E24" i="1"/>
  <c r="F24" i="1" s="1"/>
  <c r="E18" i="1"/>
  <c r="F18" i="1" s="1"/>
  <c r="E27" i="1" l="1"/>
  <c r="E30" i="1" s="1"/>
  <c r="E20" i="1"/>
  <c r="E29" i="1" s="1"/>
  <c r="E31" i="1" l="1"/>
  <c r="F20" i="1"/>
  <c r="F29" i="1" s="1"/>
  <c r="F27" i="1"/>
  <c r="F30" i="1" s="1"/>
  <c r="F31" i="1" l="1"/>
</calcChain>
</file>

<file path=xl/sharedStrings.xml><?xml version="1.0" encoding="utf-8"?>
<sst xmlns="http://schemas.openxmlformats.org/spreadsheetml/2006/main" count="57" uniqueCount="39">
  <si>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</si>
  <si>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</si>
  <si>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</si>
  <si>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</si>
  <si>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</si>
  <si>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</si>
  <si>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</si>
  <si>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</si>
  <si>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</si>
  <si>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INVESTOR Č. 1</t>
  </si>
  <si>
    <t>CELKEM DLE INVESTORŮ VČETNĚ VRN</t>
  </si>
  <si>
    <t>INVESTOR Č. 2</t>
  </si>
  <si>
    <t>REKAPITULACE NÁKLADŮ DLE INVESTORŮ</t>
  </si>
  <si>
    <t>NÁZEV SO</t>
  </si>
  <si>
    <t>PODÍL</t>
  </si>
  <si>
    <t>VRN</t>
  </si>
  <si>
    <t>Obec:</t>
  </si>
  <si>
    <t>CELKEM bez VRN:</t>
  </si>
  <si>
    <t>SÚSPK:</t>
  </si>
  <si>
    <t>Vedlejší rozpočtové náklady</t>
  </si>
  <si>
    <t>Vedlejší rozpočtové náklady - SUSPK</t>
  </si>
  <si>
    <t>Vedlejší rozpočtové náklady - obec</t>
  </si>
  <si>
    <t>CELKEM STAVBA</t>
  </si>
  <si>
    <t>REKAPITULACE NÁKLADŮ DLE PD</t>
  </si>
  <si>
    <t>Komunikace</t>
  </si>
  <si>
    <t xml:space="preserve">SPRÁVA A ÚDRŽBA SILNIC PLZEŇSKÉHO KRAJE, PŘÍSPĚVKOVÁ ORGANIZACE </t>
  </si>
  <si>
    <t>Uchazeč:</t>
  </si>
  <si>
    <t>Místní komunikace</t>
  </si>
  <si>
    <t>Veřejné osvětlení</t>
  </si>
  <si>
    <t>II/605 Úlice, úprava křižovatky se sil. III/180 48, chodníky</t>
  </si>
  <si>
    <t>OBEC ÚLICE</t>
  </si>
  <si>
    <t>SO 101</t>
  </si>
  <si>
    <t xml:space="preserve">SO 131 </t>
  </si>
  <si>
    <t xml:space="preserve">SO 401 </t>
  </si>
  <si>
    <t xml:space="preserve">Veřejné osvětlení </t>
  </si>
  <si>
    <t>SO 131</t>
  </si>
  <si>
    <t>Vedlejší rozpočtové náklady [podíl 82%]</t>
  </si>
  <si>
    <t>Vedlejší rozpočtové náklady [podíl  18%]</t>
  </si>
  <si>
    <t xml:space="preserve">PD DOPRAVNÍ, VRN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</si>
</sst>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5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164" fontId="0" fillId="0" borderId="0" xfId="0" applyNumberFormat="1" applyFill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lef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4" fontId="5" fillId="2" borderId="14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10" xfId="0" applyNumberFormat="1" applyFont="1" applyFill="1" applyBorder="1" applyAlignment="1" applyProtection="1">
      <alignment horizontal="right" vertical="center" wrapText="1"/>
    </xf>
    <xf numFmtId="0" fontId="6" fillId="3" borderId="12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4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10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4" fillId="4" borderId="18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left" vertical="center"/>
    </xf>
    <xf numFmtId="4" fontId="4" fillId="4" borderId="12" xfId="0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4" fontId="4" fillId="5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 wrapText="1"/>
    </xf>
    <xf numFmtId="4" fontId="4" fillId="5" borderId="8" xfId="0" applyNumberFormat="1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7" xfId="0" applyFont="1" applyFill="1" applyBorder="1" applyProtection="1"/>
    <xf numFmtId="4" fontId="4" fillId="5" borderId="4" xfId="0" applyNumberFormat="1" applyFont="1" applyFill="1" applyBorder="1" applyAlignment="1" applyProtection="1">
      <alignment vertical="center"/>
    </xf>
    <xf numFmtId="166" fontId="5" fillId="0" borderId="0" xfId="0" applyNumberFormat="1" applyFont="1" applyFill="1" applyAlignment="1" applyProtection="1">
      <alignment horizontal="center"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4" fillId="0" borderId="0" xfId="0" applyNumberFormat="1" applyFont="1" applyFill="1" applyAlignment="1" applyProtection="1">
      <alignment vertical="center"/>
    </xf>
    <xf numFmtId="10" fontId="0" fillId="0" borderId="0" xfId="0" applyNumberForma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 wrapText="1"/>
    </xf>
    <xf numFmtId="4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3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7" fillId="5" borderId="29" xfId="0" applyFont="1" applyFill="1" applyBorder="1" applyAlignment="1" applyProtection="1">
      <alignment vertical="center"/>
    </xf>
    <xf numFmtId="0" fontId="6" fillId="5" borderId="27" xfId="0" applyFont="1" applyFill="1" applyBorder="1" applyAlignment="1" applyProtection="1">
      <alignment vertical="center" wrapText="1"/>
    </xf>
    <xf numFmtId="4" fontId="4" fillId="5" borderId="27" xfId="0" applyNumberFormat="1" applyFont="1" applyFill="1" applyBorder="1" applyAlignment="1" applyProtection="1">
      <alignment vertical="center"/>
    </xf>
    <xf numFmtId="4" fontId="4" fillId="5" borderId="30" xfId="0" applyNumberFormat="1" applyFont="1" applyFill="1" applyBorder="1" applyAlignment="1" applyProtection="1">
      <alignment vertical="center"/>
    </xf>
    <xf numFmtId="0" fontId="0" fillId="0" borderId="0" xfId="0" applyProtection="1">
      <protection hidden="1"/>
    </xf>
    <xf numFmtId="166" fontId="0" fillId="0" borderId="0" xfId="0" applyNumberFormat="1" applyProtection="1">
      <protection hidden="1"/>
    </xf>
    <xf numFmtId="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10" fillId="4" borderId="1" xfId="0" applyFont="1" applyFill="1" applyBorder="1" applyAlignment="1" applyProtection="1">
      <alignment horizontal="left" vertical="center" wrapText="1"/>
    </xf>
    <xf numFmtId="49" fontId="5" fillId="4" borderId="31" xfId="0" applyNumberFormat="1" applyFont="1" applyFill="1" applyBorder="1" applyAlignment="1" applyProtection="1">
      <alignment horizontal="center" vertical="center" wrapText="1"/>
    </xf>
    <xf numFmtId="49" fontId="5" fillId="4" borderId="32" xfId="0" applyNumberFormat="1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24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left" vertical="center" wrapText="1"/>
    </xf>
    <xf numFmtId="0" fontId="4" fillId="5" borderId="12" xfId="0" applyFont="1" applyFill="1" applyBorder="1" applyAlignment="1" applyProtection="1">
      <alignment horizontal="left" vertical="center" wrapText="1"/>
    </xf>
    <xf numFmtId="49" fontId="6" fillId="5" borderId="18" xfId="0" applyNumberFormat="1" applyFont="1" applyFill="1" applyBorder="1" applyAlignment="1" applyProtection="1">
      <alignment horizontal="center" vertical="center" wrapText="1"/>
    </xf>
    <xf numFmtId="49" fontId="6" fillId="5" borderId="12" xfId="0" applyNumberFormat="1" applyFont="1" applyFill="1" applyBorder="1" applyAlignment="1" applyProtection="1">
      <alignment horizontal="center" vertical="center" wrapText="1"/>
    </xf>
    <xf numFmtId="49" fontId="5" fillId="4" borderId="25" xfId="0" applyNumberFormat="1" applyFont="1" applyFill="1" applyBorder="1" applyAlignment="1" applyProtection="1">
      <alignment horizontal="center" vertical="center" wrapText="1"/>
    </xf>
    <xf numFmtId="49" fontId="5" fillId="4" borderId="26" xfId="0" applyNumberFormat="1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left" vertical="center" wrapText="1"/>
    </xf>
    <xf numFmtId="0" fontId="1" fillId="5" borderId="2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7" fillId="5" borderId="17" xfId="0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wrapText="1"/>
    </xf>
    <xf numFmtId="49" fontId="5" fillId="4" borderId="20" xfId="0" applyNumberFormat="1" applyFont="1" applyFill="1" applyBorder="1" applyAlignment="1" applyProtection="1">
      <alignment horizontal="center" vertical="center" wrapText="1"/>
    </xf>
    <xf numFmtId="49" fontId="5" fillId="4" borderId="19" xfId="0" applyNumberFormat="1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1" fillId="5" borderId="33" xfId="0" applyFont="1" applyFill="1" applyBorder="1" applyAlignment="1" applyProtection="1">
      <alignment horizontal="left" vertical="center"/>
    </xf>
    <xf numFmtId="0" fontId="1" fillId="5" borderId="34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9" fillId="5" borderId="20" xfId="0" applyFont="1" applyFill="1" applyBorder="1" applyAlignment="1" applyProtection="1">
      <alignment horizontal="center" vertical="center"/>
    </xf>
    <xf numFmtId="0" fontId="9" fillId="5" borderId="21" xfId="0" applyFont="1" applyFill="1" applyBorder="1" applyAlignment="1" applyProtection="1">
      <alignment horizontal="center" vertical="center"/>
    </xf>
    <xf numFmtId="0" fontId="9" fillId="5" borderId="22" xfId="0" applyFont="1" applyFill="1" applyBorder="1" applyAlignment="1" applyProtection="1">
      <alignment horizontal="center" vertical="center"/>
    </xf>
    <xf numFmtId="0" fontId="1" fillId="6" borderId="33" xfId="0" applyFont="1" applyFill="1" applyBorder="1" applyAlignment="1" applyProtection="1">
      <alignment horizontal="left" vertical="center"/>
      <protection locked="0"/>
    </xf>
    <xf numFmtId="0" fontId="1" fillId="6" borderId="34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5" fillId="2" borderId="16" xfId="0" applyNumberFormat="1" applyFont="1" applyFill="1" applyBorder="1" applyAlignment="1" applyProtection="1">
      <alignment horizontal="center" vertical="center" wrapText="1"/>
    </xf>
    <xf numFmtId="49" fontId="5" fillId="2" borderId="20" xfId="0" applyNumberFormat="1" applyFont="1" applyFill="1" applyBorder="1" applyAlignment="1" applyProtection="1">
      <alignment horizontal="center" vertical="center" wrapText="1"/>
    </xf>
    <xf numFmtId="49" fontId="5" fillId="2" borderId="19" xfId="0" applyNumberFormat="1" applyFont="1" applyFill="1" applyBorder="1" applyAlignment="1" applyProtection="1">
      <alignment horizontal="center" vertical="center" wrapText="1"/>
    </xf>
    <xf numFmtId="49" fontId="6" fillId="3" borderId="18" xfId="0" applyNumberFormat="1" applyFont="1" applyFill="1" applyBorder="1" applyAlignment="1" applyProtection="1">
      <alignment horizontal="center" vertical="center" wrapText="1"/>
    </xf>
    <xf numFmtId="49" fontId="6" fillId="3" borderId="12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zoomScale="130" zoomScaleNormal="130" workbookViewId="0">
      <selection activeCell="B5" sqref="B5:F5"/>
    </sheetView>
  </sheetViews>
  <sheetFormatPr defaultRowHeight="15" x14ac:dyDescent="0.25"/>
  <cols>
    <col min="1" max="1" width="10" style="6" customWidth="1"/>
    <col min="2" max="2" width="9.5703125" style="6" customWidth="1"/>
    <col min="3" max="3" width="34.4257812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53" customWidth="1"/>
    <col min="11" max="11" width="12.42578125" style="6" bestFit="1" customWidth="1"/>
    <col min="12" max="16384" width="9.140625" style="6"/>
  </cols>
  <sheetData>
    <row r="1" spans="1:10" s="5" customFormat="1" ht="18.75" customHeight="1" x14ac:dyDescent="0.3">
      <c r="A1" s="49" t="s">
        <v>0</v>
      </c>
      <c r="B1" s="90" t="s">
        <v>29</v>
      </c>
      <c r="C1" s="90"/>
      <c r="D1" s="90"/>
      <c r="E1" s="90"/>
      <c r="F1" s="91"/>
      <c r="G1" s="4"/>
      <c r="H1" s="4"/>
      <c r="J1" s="52"/>
    </row>
    <row r="2" spans="1:10" s="5" customFormat="1" ht="18.75" customHeight="1" x14ac:dyDescent="0.2">
      <c r="A2" s="99"/>
      <c r="B2" s="100"/>
      <c r="C2" s="100"/>
      <c r="D2" s="100"/>
      <c r="E2" s="100"/>
      <c r="F2" s="101"/>
      <c r="G2" s="4"/>
      <c r="H2" s="4"/>
      <c r="J2" s="52"/>
    </row>
    <row r="3" spans="1:10" s="5" customFormat="1" ht="22.5" customHeight="1" x14ac:dyDescent="0.2">
      <c r="A3" s="60" t="s">
        <v>7</v>
      </c>
      <c r="B3" s="92" t="s">
        <v>25</v>
      </c>
      <c r="C3" s="92"/>
      <c r="D3" s="92"/>
      <c r="E3" s="92"/>
      <c r="F3" s="93"/>
      <c r="G3" s="4"/>
      <c r="H3" s="4"/>
      <c r="J3" s="52"/>
    </row>
    <row r="4" spans="1:10" s="5" customFormat="1" ht="22.5" customHeight="1" thickBot="1" x14ac:dyDescent="0.25">
      <c r="A4" s="61" t="s">
        <v>8</v>
      </c>
      <c r="B4" s="94" t="s">
        <v>30</v>
      </c>
      <c r="C4" s="94"/>
      <c r="D4" s="94"/>
      <c r="E4" s="94"/>
      <c r="F4" s="95"/>
      <c r="G4" s="4"/>
      <c r="H4" s="4"/>
      <c r="J4" s="52"/>
    </row>
    <row r="5" spans="1:10" ht="18" customHeight="1" thickBot="1" x14ac:dyDescent="0.3">
      <c r="A5" s="61" t="s">
        <v>26</v>
      </c>
      <c r="B5" s="102"/>
      <c r="C5" s="102"/>
      <c r="D5" s="102"/>
      <c r="E5" s="102"/>
      <c r="F5" s="103"/>
    </row>
    <row r="6" spans="1:10" ht="18" customHeight="1" thickBot="1" x14ac:dyDescent="0.3">
      <c r="B6" s="7"/>
      <c r="C6" s="7"/>
    </row>
    <row r="7" spans="1:10" ht="21" customHeight="1" thickBot="1" x14ac:dyDescent="0.3">
      <c r="A7" s="96" t="s">
        <v>23</v>
      </c>
      <c r="B7" s="97"/>
      <c r="C7" s="97"/>
      <c r="D7" s="97"/>
      <c r="E7" s="97"/>
      <c r="F7" s="98"/>
    </row>
    <row r="8" spans="1:10" s="3" customFormat="1" ht="20.25" customHeight="1" thickBot="1" x14ac:dyDescent="0.25">
      <c r="A8" s="104" t="s">
        <v>1</v>
      </c>
      <c r="B8" s="105"/>
      <c r="C8" s="14" t="s">
        <v>4</v>
      </c>
      <c r="D8" s="15" t="s">
        <v>2</v>
      </c>
      <c r="E8" s="15" t="s">
        <v>3</v>
      </c>
      <c r="F8" s="16" t="s">
        <v>5</v>
      </c>
      <c r="G8" s="1"/>
      <c r="H8" s="9"/>
      <c r="J8" s="54"/>
    </row>
    <row r="9" spans="1:10" s="3" customFormat="1" ht="15.75" customHeight="1" x14ac:dyDescent="0.2">
      <c r="A9" s="106" t="s">
        <v>31</v>
      </c>
      <c r="B9" s="107"/>
      <c r="C9" s="17" t="s">
        <v>24</v>
      </c>
      <c r="D9" s="58"/>
      <c r="E9" s="18">
        <f>D9*0.21</f>
        <v>0</v>
      </c>
      <c r="F9" s="19">
        <f>E9+D9</f>
        <v>0</v>
      </c>
      <c r="G9" s="1"/>
      <c r="H9" s="9"/>
      <c r="J9" s="54"/>
    </row>
    <row r="10" spans="1:10" s="3" customFormat="1" ht="15.75" customHeight="1" x14ac:dyDescent="0.2">
      <c r="A10" s="106" t="s">
        <v>32</v>
      </c>
      <c r="B10" s="107"/>
      <c r="C10" s="17" t="s">
        <v>27</v>
      </c>
      <c r="D10" s="58"/>
      <c r="E10" s="18">
        <f>D10*0.21</f>
        <v>0</v>
      </c>
      <c r="F10" s="19">
        <f>E10+D10</f>
        <v>0</v>
      </c>
      <c r="G10" s="1"/>
      <c r="H10" s="9"/>
      <c r="J10" s="54"/>
    </row>
    <row r="11" spans="1:10" s="3" customFormat="1" ht="15.75" customHeight="1" x14ac:dyDescent="0.2">
      <c r="A11" s="108" t="s">
        <v>33</v>
      </c>
      <c r="B11" s="109"/>
      <c r="C11" s="20" t="s">
        <v>34</v>
      </c>
      <c r="D11" s="59"/>
      <c r="E11" s="21">
        <f t="shared" ref="E11:E12" si="0">D11*0.21</f>
        <v>0</v>
      </c>
      <c r="F11" s="22">
        <f t="shared" ref="F11:F12" si="1">E11+D11</f>
        <v>0</v>
      </c>
      <c r="G11" s="1"/>
      <c r="H11" s="9"/>
      <c r="J11" s="54"/>
    </row>
    <row r="12" spans="1:10" s="3" customFormat="1" ht="15.75" customHeight="1" thickBot="1" x14ac:dyDescent="0.25">
      <c r="A12" s="108" t="s">
        <v>15</v>
      </c>
      <c r="B12" s="109"/>
      <c r="C12" s="20" t="s">
        <v>19</v>
      </c>
      <c r="D12" s="59"/>
      <c r="E12" s="21">
        <f t="shared" si="0"/>
        <v>0</v>
      </c>
      <c r="F12" s="22">
        <f t="shared" si="1"/>
        <v>0</v>
      </c>
      <c r="G12" s="1"/>
      <c r="H12" s="9"/>
      <c r="J12" s="54"/>
    </row>
    <row r="13" spans="1:10" s="3" customFormat="1" ht="21.75" customHeight="1" thickBot="1" x14ac:dyDescent="0.25">
      <c r="A13" s="110" t="s">
        <v>6</v>
      </c>
      <c r="B13" s="111"/>
      <c r="C13" s="23" t="s">
        <v>38</v>
      </c>
      <c r="D13" s="24">
        <f>SUM(D9:D12)</f>
        <v>0</v>
      </c>
      <c r="E13" s="24">
        <f>D13*0.21</f>
        <v>0</v>
      </c>
      <c r="F13" s="25">
        <f>E13+D13</f>
        <v>0</v>
      </c>
      <c r="G13" s="1"/>
      <c r="H13" s="2"/>
      <c r="J13" s="54"/>
    </row>
    <row r="14" spans="1:10" ht="18" customHeight="1" thickBot="1" x14ac:dyDescent="0.3">
      <c r="B14" s="7"/>
      <c r="C14" s="7"/>
    </row>
    <row r="15" spans="1:10" ht="21" customHeight="1" thickBot="1" x14ac:dyDescent="0.3">
      <c r="A15" s="112" t="s">
        <v>12</v>
      </c>
      <c r="B15" s="113"/>
      <c r="C15" s="113"/>
      <c r="D15" s="113"/>
      <c r="E15" s="113"/>
      <c r="F15" s="114"/>
    </row>
    <row r="16" spans="1:10" s="5" customFormat="1" ht="14.25" customHeight="1" thickBot="1" x14ac:dyDescent="0.25">
      <c r="A16" s="77" t="s">
        <v>9</v>
      </c>
      <c r="B16" s="78"/>
      <c r="C16" s="78" t="str">
        <f>B3</f>
        <v xml:space="preserve">SPRÁVA A ÚDRŽBA SILNIC PLZEŇSKÉHO KRAJE, PŘÍSPĚVKOVÁ ORGANIZACE </v>
      </c>
      <c r="D16" s="78"/>
      <c r="E16" s="78"/>
      <c r="F16" s="83"/>
      <c r="G16" s="4"/>
      <c r="H16" s="4"/>
      <c r="J16" s="52"/>
    </row>
    <row r="17" spans="1:10" s="3" customFormat="1" ht="20.25" customHeight="1" thickBot="1" x14ac:dyDescent="0.25">
      <c r="A17" s="75" t="s">
        <v>1</v>
      </c>
      <c r="B17" s="76"/>
      <c r="C17" s="26" t="s">
        <v>4</v>
      </c>
      <c r="D17" s="27" t="s">
        <v>2</v>
      </c>
      <c r="E17" s="27" t="s">
        <v>3</v>
      </c>
      <c r="F17" s="28" t="s">
        <v>5</v>
      </c>
      <c r="G17" s="1"/>
      <c r="H17" s="9"/>
      <c r="J17" s="54"/>
    </row>
    <row r="18" spans="1:10" s="3" customFormat="1" ht="15.75" customHeight="1" x14ac:dyDescent="0.2">
      <c r="A18" s="73" t="s">
        <v>31</v>
      </c>
      <c r="B18" s="74"/>
      <c r="C18" s="29" t="s">
        <v>24</v>
      </c>
      <c r="D18" s="30">
        <f>D9</f>
        <v>0</v>
      </c>
      <c r="E18" s="30">
        <f>D18*0.21</f>
        <v>0</v>
      </c>
      <c r="F18" s="31">
        <f>E18+D18</f>
        <v>0</v>
      </c>
      <c r="G18" s="1"/>
      <c r="H18" s="9"/>
      <c r="J18" s="54"/>
    </row>
    <row r="19" spans="1:10" s="3" customFormat="1" ht="15.75" customHeight="1" thickBot="1" x14ac:dyDescent="0.25">
      <c r="A19" s="81" t="s">
        <v>15</v>
      </c>
      <c r="B19" s="82"/>
      <c r="C19" s="34" t="s">
        <v>36</v>
      </c>
      <c r="D19" s="32">
        <f>D12*Podíly!F7</f>
        <v>0</v>
      </c>
      <c r="E19" s="32">
        <f t="shared" ref="E19" si="2">D19*0.21</f>
        <v>0</v>
      </c>
      <c r="F19" s="33">
        <f t="shared" ref="F19" si="3">E19+D19</f>
        <v>0</v>
      </c>
      <c r="G19" s="1"/>
      <c r="H19" s="51"/>
      <c r="I19" s="51"/>
      <c r="J19" s="57"/>
    </row>
    <row r="20" spans="1:10" s="3" customFormat="1" ht="14.25" customHeight="1" thickBot="1" x14ac:dyDescent="0.25">
      <c r="A20" s="79" t="s">
        <v>6</v>
      </c>
      <c r="B20" s="80"/>
      <c r="C20" s="46"/>
      <c r="D20" s="47">
        <f>SUM(D18:D19)</f>
        <v>0</v>
      </c>
      <c r="E20" s="47">
        <f>D20*0.21</f>
        <v>0</v>
      </c>
      <c r="F20" s="48">
        <f>E20+D20</f>
        <v>0</v>
      </c>
      <c r="G20" s="1"/>
      <c r="H20" s="51"/>
      <c r="J20" s="54"/>
    </row>
    <row r="21" spans="1:10" s="11" customFormat="1" ht="6.75" customHeight="1" thickBot="1" x14ac:dyDescent="0.3">
      <c r="A21" s="35"/>
      <c r="B21" s="36"/>
      <c r="C21" s="36"/>
      <c r="D21" s="37"/>
      <c r="E21" s="37"/>
      <c r="F21" s="38"/>
      <c r="G21" s="10"/>
      <c r="H21" s="51"/>
      <c r="J21" s="55"/>
    </row>
    <row r="22" spans="1:10" s="5" customFormat="1" ht="14.25" customHeight="1" thickBot="1" x14ac:dyDescent="0.25">
      <c r="A22" s="77" t="s">
        <v>11</v>
      </c>
      <c r="B22" s="78"/>
      <c r="C22" s="78" t="str">
        <f>B4</f>
        <v>OBEC ÚLICE</v>
      </c>
      <c r="D22" s="78"/>
      <c r="E22" s="78"/>
      <c r="F22" s="83"/>
      <c r="G22" s="4"/>
      <c r="H22" s="51"/>
      <c r="J22" s="52"/>
    </row>
    <row r="23" spans="1:10" s="3" customFormat="1" ht="23.25" customHeight="1" thickBot="1" x14ac:dyDescent="0.25">
      <c r="A23" s="75" t="s">
        <v>1</v>
      </c>
      <c r="B23" s="76"/>
      <c r="C23" s="26" t="s">
        <v>4</v>
      </c>
      <c r="D23" s="27" t="s">
        <v>2</v>
      </c>
      <c r="E23" s="27" t="s">
        <v>3</v>
      </c>
      <c r="F23" s="28" t="s">
        <v>5</v>
      </c>
      <c r="G23" s="1"/>
      <c r="H23" s="51"/>
      <c r="J23" s="54"/>
    </row>
    <row r="24" spans="1:10" s="3" customFormat="1" ht="15.75" customHeight="1" x14ac:dyDescent="0.2">
      <c r="A24" s="73" t="s">
        <v>35</v>
      </c>
      <c r="B24" s="74"/>
      <c r="C24" s="29" t="s">
        <v>27</v>
      </c>
      <c r="D24" s="30">
        <f>D10</f>
        <v>0</v>
      </c>
      <c r="E24" s="30">
        <f>D24*0.21</f>
        <v>0</v>
      </c>
      <c r="F24" s="31">
        <f>E24+D24</f>
        <v>0</v>
      </c>
      <c r="G24" s="1"/>
      <c r="H24" s="51"/>
      <c r="J24" s="54"/>
    </row>
    <row r="25" spans="1:10" s="3" customFormat="1" ht="15.75" customHeight="1" x14ac:dyDescent="0.2">
      <c r="A25" s="88" t="s">
        <v>33</v>
      </c>
      <c r="B25" s="89"/>
      <c r="C25" s="29" t="s">
        <v>28</v>
      </c>
      <c r="D25" s="30">
        <f>D11</f>
        <v>0</v>
      </c>
      <c r="E25" s="30">
        <f t="shared" ref="E25" si="4">D25*0.21</f>
        <v>0</v>
      </c>
      <c r="F25" s="31">
        <f t="shared" ref="F25" si="5">E25+D25</f>
        <v>0</v>
      </c>
      <c r="G25" s="1"/>
      <c r="H25" s="51"/>
      <c r="J25" s="54"/>
    </row>
    <row r="26" spans="1:10" s="3" customFormat="1" ht="15.75" customHeight="1" thickBot="1" x14ac:dyDescent="0.25">
      <c r="A26" s="81" t="s">
        <v>15</v>
      </c>
      <c r="B26" s="82"/>
      <c r="C26" s="72" t="s">
        <v>37</v>
      </c>
      <c r="D26" s="32">
        <f>D12*Podíly!F8</f>
        <v>0</v>
      </c>
      <c r="E26" s="32">
        <f t="shared" ref="E26" si="6">D26*0.21</f>
        <v>0</v>
      </c>
      <c r="F26" s="33">
        <f>E26+D26</f>
        <v>0</v>
      </c>
      <c r="G26" s="1"/>
      <c r="H26" s="51"/>
      <c r="J26" s="57"/>
    </row>
    <row r="27" spans="1:10" s="3" customFormat="1" ht="14.25" customHeight="1" thickBot="1" x14ac:dyDescent="0.25">
      <c r="A27" s="79" t="s">
        <v>6</v>
      </c>
      <c r="B27" s="80"/>
      <c r="C27" s="46"/>
      <c r="D27" s="47">
        <f>SUM(D24:D26)</f>
        <v>0</v>
      </c>
      <c r="E27" s="47">
        <f>D27*0.21</f>
        <v>0</v>
      </c>
      <c r="F27" s="48">
        <f>E27+D27</f>
        <v>0</v>
      </c>
      <c r="G27" s="1"/>
      <c r="H27" s="2"/>
      <c r="J27" s="54"/>
    </row>
    <row r="28" spans="1:10" ht="17.100000000000001" customHeight="1" thickBot="1" x14ac:dyDescent="0.3">
      <c r="B28" s="7"/>
      <c r="C28" s="7"/>
    </row>
    <row r="29" spans="1:10" ht="22.5" customHeight="1" x14ac:dyDescent="0.25">
      <c r="A29" s="86" t="s">
        <v>10</v>
      </c>
      <c r="B29" s="42" t="str">
        <f>A3</f>
        <v>Investor 1:</v>
      </c>
      <c r="C29" s="43" t="str">
        <f>B3</f>
        <v xml:space="preserve">SPRÁVA A ÚDRŽBA SILNIC PLZEŇSKÉHO KRAJE, PŘÍSPĚVKOVÁ ORGANIZACE </v>
      </c>
      <c r="D29" s="44">
        <f>D20</f>
        <v>0</v>
      </c>
      <c r="E29" s="44">
        <f>E20</f>
        <v>0</v>
      </c>
      <c r="F29" s="45">
        <f>F20</f>
        <v>0</v>
      </c>
      <c r="H29" s="12"/>
    </row>
    <row r="30" spans="1:10" ht="22.5" customHeight="1" thickBot="1" x14ac:dyDescent="0.3">
      <c r="A30" s="87"/>
      <c r="B30" s="62" t="str">
        <f>A4</f>
        <v>Investor 2:</v>
      </c>
      <c r="C30" s="63" t="str">
        <f>B4</f>
        <v>OBEC ÚLICE</v>
      </c>
      <c r="D30" s="64">
        <f>D27</f>
        <v>0</v>
      </c>
      <c r="E30" s="64">
        <f>E27</f>
        <v>0</v>
      </c>
      <c r="F30" s="65">
        <f>F27</f>
        <v>0</v>
      </c>
      <c r="H30" s="12"/>
    </row>
    <row r="31" spans="1:10" s="40" customFormat="1" ht="20.100000000000001" customHeight="1" thickBot="1" x14ac:dyDescent="0.3">
      <c r="A31" s="84" t="s">
        <v>22</v>
      </c>
      <c r="B31" s="85"/>
      <c r="C31" s="85"/>
      <c r="D31" s="41">
        <f>D29+D30</f>
        <v>0</v>
      </c>
      <c r="E31" s="41">
        <f>E29+E30</f>
        <v>0</v>
      </c>
      <c r="F31" s="50">
        <f>F29+F30</f>
        <v>0</v>
      </c>
      <c r="G31" s="39"/>
      <c r="H31" s="39"/>
      <c r="J31" s="56"/>
    </row>
    <row r="35" spans="2:10" x14ac:dyDescent="0.25">
      <c r="B35" s="13"/>
      <c r="C35" s="13"/>
      <c r="G35" s="6"/>
      <c r="H35" s="6"/>
      <c r="J35" s="6"/>
    </row>
    <row r="37" spans="2:10" ht="17.100000000000001" customHeight="1" x14ac:dyDescent="0.25">
      <c r="B37" s="7"/>
      <c r="C37" s="7"/>
      <c r="G37" s="6"/>
      <c r="H37" s="6"/>
      <c r="J37" s="6"/>
    </row>
    <row r="39" spans="2:10" ht="17.100000000000001" customHeight="1" x14ac:dyDescent="0.25">
      <c r="B39" s="7"/>
      <c r="C39" s="7"/>
      <c r="G39" s="6"/>
      <c r="H39" s="6"/>
      <c r="J39" s="6"/>
    </row>
    <row r="44" spans="2:10" x14ac:dyDescent="0.25">
      <c r="B44" s="13"/>
      <c r="C44" s="13"/>
      <c r="G44" s="6"/>
      <c r="H44" s="6"/>
      <c r="J44" s="6"/>
    </row>
    <row r="46" spans="2:10" ht="17.100000000000001" customHeight="1" x14ac:dyDescent="0.25">
      <c r="B46" s="7"/>
      <c r="C46" s="7"/>
      <c r="G46" s="6"/>
      <c r="H46" s="6"/>
      <c r="J46" s="6"/>
    </row>
    <row r="48" spans="2:10" ht="17.100000000000001" customHeight="1" x14ac:dyDescent="0.25">
      <c r="B48" s="7"/>
      <c r="C48" s="7"/>
      <c r="G48" s="6"/>
      <c r="H48" s="6"/>
      <c r="J48" s="6"/>
    </row>
    <row r="53" spans="2:10" x14ac:dyDescent="0.25">
      <c r="B53" s="13"/>
      <c r="C53" s="13"/>
      <c r="G53" s="6"/>
      <c r="H53" s="6"/>
      <c r="J53" s="6"/>
    </row>
    <row r="55" spans="2:10" ht="17.100000000000001" customHeight="1" x14ac:dyDescent="0.25">
      <c r="B55" s="7"/>
      <c r="C55" s="7"/>
      <c r="G55" s="6"/>
      <c r="H55" s="6"/>
      <c r="J55" s="6"/>
    </row>
    <row r="57" spans="2:10" ht="17.100000000000001" customHeight="1" x14ac:dyDescent="0.25">
      <c r="B57" s="7"/>
      <c r="C57" s="7"/>
      <c r="G57" s="6"/>
      <c r="H57" s="6"/>
      <c r="J57" s="6"/>
    </row>
    <row r="62" spans="2:10" x14ac:dyDescent="0.25">
      <c r="B62" s="13"/>
      <c r="C62" s="13"/>
      <c r="G62" s="6"/>
      <c r="H62" s="6"/>
      <c r="J62" s="6"/>
    </row>
  </sheetData>
  <sheetProtection password="C775" sheet="1" selectLockedCells="1"/>
  <mergeCells count="28">
    <mergeCell ref="C16:F16"/>
    <mergeCell ref="A8:B8"/>
    <mergeCell ref="A9:B9"/>
    <mergeCell ref="A11:B11"/>
    <mergeCell ref="A13:B13"/>
    <mergeCell ref="A15:F15"/>
    <mergeCell ref="A12:B12"/>
    <mergeCell ref="A10:B10"/>
    <mergeCell ref="B1:F1"/>
    <mergeCell ref="B3:F3"/>
    <mergeCell ref="B4:F4"/>
    <mergeCell ref="A7:F7"/>
    <mergeCell ref="A2:F2"/>
    <mergeCell ref="B5:F5"/>
    <mergeCell ref="C22:F22"/>
    <mergeCell ref="A27:B27"/>
    <mergeCell ref="A31:C31"/>
    <mergeCell ref="A29:A30"/>
    <mergeCell ref="A24:B24"/>
    <mergeCell ref="A26:B26"/>
    <mergeCell ref="A23:B23"/>
    <mergeCell ref="A25:B25"/>
    <mergeCell ref="A18:B18"/>
    <mergeCell ref="A17:B17"/>
    <mergeCell ref="A16:B16"/>
    <mergeCell ref="A22:B22"/>
    <mergeCell ref="A20:B20"/>
    <mergeCell ref="A19:B19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F7" sqref="F7"/>
    </sheetView>
  </sheetViews>
  <sheetFormatPr defaultRowHeight="15" x14ac:dyDescent="0.25"/>
  <cols>
    <col min="1" max="1" width="16.7109375" style="66" customWidth="1"/>
    <col min="2" max="2" width="22.5703125" style="67" customWidth="1"/>
    <col min="3" max="3" width="19.7109375" style="68" customWidth="1"/>
    <col min="4" max="4" width="11.7109375" style="66" customWidth="1"/>
    <col min="5" max="5" width="32.7109375" style="66" customWidth="1"/>
    <col min="6" max="6" width="11.42578125" style="68" customWidth="1"/>
    <col min="7" max="16384" width="9.140625" style="66"/>
  </cols>
  <sheetData>
    <row r="3" spans="1:6" x14ac:dyDescent="0.25">
      <c r="D3" s="69"/>
      <c r="E3" s="69" t="s">
        <v>13</v>
      </c>
      <c r="F3" s="70" t="s">
        <v>14</v>
      </c>
    </row>
    <row r="4" spans="1:6" x14ac:dyDescent="0.25">
      <c r="A4" s="66" t="s">
        <v>17</v>
      </c>
      <c r="B4" s="67">
        <f>SUM(REKAPITULACE!D9:D11)</f>
        <v>0</v>
      </c>
      <c r="C4" s="68" t="e">
        <f>B4/B4</f>
        <v>#DIV/0!</v>
      </c>
    </row>
    <row r="5" spans="1:6" x14ac:dyDescent="0.25">
      <c r="A5" s="66" t="s">
        <v>18</v>
      </c>
      <c r="B5" s="67">
        <f>SUM(REKAPITULACE!D18:D18)</f>
        <v>0</v>
      </c>
      <c r="C5" s="68" t="e">
        <f>B5/B4</f>
        <v>#DIV/0!</v>
      </c>
    </row>
    <row r="6" spans="1:6" x14ac:dyDescent="0.25">
      <c r="A6" s="66" t="s">
        <v>16</v>
      </c>
      <c r="B6" s="67">
        <f>SUM(REKAPITULACE!D24:D25)</f>
        <v>0</v>
      </c>
      <c r="C6" s="68" t="e">
        <f>B6/B4</f>
        <v>#DIV/0!</v>
      </c>
    </row>
    <row r="7" spans="1:6" ht="34.5" customHeight="1" x14ac:dyDescent="0.25">
      <c r="E7" s="71" t="s">
        <v>20</v>
      </c>
      <c r="F7" s="68">
        <v>0.82</v>
      </c>
    </row>
    <row r="8" spans="1:6" x14ac:dyDescent="0.25">
      <c r="E8" s="71" t="s">
        <v>21</v>
      </c>
      <c r="F8" s="68">
        <v>0.18</v>
      </c>
    </row>
  </sheetData>
  <sheetProtection selectLockedCells="1" selectUn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Lukáš Václavík</cp:lastModifiedBy>
  <cp:lastPrinted>2022-02-04T14:09:04Z</cp:lastPrinted>
  <dcterms:created xsi:type="dcterms:W3CDTF">2011-08-17T15:20:04Z</dcterms:created>
  <dcterms:modified xsi:type="dcterms:W3CDTF">2023-10-09T07:00:39Z</dcterms:modified>
</cp:coreProperties>
</file>